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3580" windowHeight="10875" tabRatio="50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AC42" i="1"/>
  <c r="AC39"/>
  <c r="AC27"/>
  <c r="AC24"/>
  <c r="AC10"/>
  <c r="AC7"/>
  <c r="K44"/>
  <c r="K43"/>
  <c r="K41"/>
  <c r="N39" s="1"/>
  <c r="K40"/>
  <c r="J42"/>
  <c r="J39"/>
  <c r="J47" s="1"/>
  <c r="W47"/>
  <c r="H47"/>
  <c r="I38"/>
  <c r="I37"/>
  <c r="K29"/>
  <c r="K28"/>
  <c r="K26"/>
  <c r="K25"/>
  <c r="J27"/>
  <c r="J24"/>
  <c r="I23"/>
  <c r="X38" s="1"/>
  <c r="I22"/>
  <c r="X37" s="1"/>
  <c r="W32"/>
  <c r="X6"/>
  <c r="X5"/>
  <c r="W4"/>
  <c r="W15" s="1"/>
  <c r="Z11"/>
  <c r="Z12"/>
  <c r="Z9"/>
  <c r="Z8"/>
  <c r="Z25" s="1"/>
  <c r="H32"/>
  <c r="N10"/>
  <c r="N7"/>
  <c r="K15"/>
  <c r="J15"/>
  <c r="H15"/>
  <c r="Z29" l="1"/>
  <c r="X15"/>
  <c r="Z28"/>
  <c r="X47"/>
  <c r="X23"/>
  <c r="X22"/>
  <c r="Z26"/>
  <c r="Z32" s="1"/>
  <c r="I47"/>
  <c r="Z15"/>
  <c r="N42"/>
  <c r="K47"/>
  <c r="Y7"/>
  <c r="Z41" s="1"/>
  <c r="Y10"/>
  <c r="Z43" s="1"/>
  <c r="I15"/>
  <c r="N24"/>
  <c r="I32"/>
  <c r="N27"/>
  <c r="J32"/>
  <c r="X32" l="1"/>
  <c r="Y15"/>
  <c r="Y24"/>
  <c r="Y39"/>
  <c r="Y42"/>
  <c r="Y27"/>
  <c r="Z40"/>
  <c r="Z47" s="1"/>
  <c r="Z44"/>
  <c r="K32"/>
  <c r="Y47" l="1"/>
  <c r="Y32"/>
</calcChain>
</file>

<file path=xl/sharedStrings.xml><?xml version="1.0" encoding="utf-8"?>
<sst xmlns="http://schemas.openxmlformats.org/spreadsheetml/2006/main" count="82" uniqueCount="39">
  <si>
    <t>gesamte Bevölkerung</t>
  </si>
  <si>
    <t>ohne MH</t>
  </si>
  <si>
    <t>mit MH</t>
  </si>
  <si>
    <t>Ausländer</t>
  </si>
  <si>
    <t>rundungsbedingte Abweichungen</t>
  </si>
  <si>
    <t>Datenquelle:</t>
  </si>
  <si>
    <t>destatis</t>
  </si>
  <si>
    <t>Kontroll-Summe*</t>
  </si>
  <si>
    <t>Kontroll-
Summe*</t>
  </si>
  <si>
    <t xml:space="preserve">* Zur Kontrolle, ob die jeweilige Gliederung konsistent ist. </t>
  </si>
  <si>
    <t>gesamte Bevölkerung in Privathaushalten</t>
  </si>
  <si>
    <t>mit eigener ME (1. Generation)</t>
  </si>
  <si>
    <t>Ausländer (zugewandert)</t>
  </si>
  <si>
    <t>ohne eigene ME (2. + 3. Generation)</t>
  </si>
  <si>
    <t>Ausländer (in DE geboren)</t>
  </si>
  <si>
    <t>Deutsche (D1)</t>
  </si>
  <si>
    <t>Deutsche (D2)</t>
  </si>
  <si>
    <t>D1</t>
  </si>
  <si>
    <t>Spätaussiedler;  selbst zugewanderte eingebürgerte Ausländer</t>
  </si>
  <si>
    <t>D2</t>
  </si>
  <si>
    <t>ohne Migrationshintergrund</t>
  </si>
  <si>
    <t>mit Migrationshintergrund</t>
  </si>
  <si>
    <t>zugewandert (D1)</t>
  </si>
  <si>
    <t>in DE geboren (D2)</t>
  </si>
  <si>
    <t>zugewandert (A1)</t>
  </si>
  <si>
    <t>in DE geboren (A2)</t>
  </si>
  <si>
    <t>zugewanderte Deutsche (D1)</t>
  </si>
  <si>
    <t>zugewanderte Ausländer (A1)</t>
  </si>
  <si>
    <t>Deutsche, in DE geboren (D2)</t>
  </si>
  <si>
    <t>Ausländer, in DE geboren (A2)</t>
  </si>
  <si>
    <r>
      <t xml:space="preserve">mit bzw. ohne </t>
    </r>
    <r>
      <rPr>
        <b/>
        <sz val="12"/>
        <color rgb="FF000000"/>
        <rFont val="Calibri"/>
        <family val="2"/>
      </rPr>
      <t>eigene Migrationserfahrung</t>
    </r>
    <r>
      <rPr>
        <sz val="11"/>
        <color rgb="FF000000"/>
        <rFont val="Calibri"/>
        <family val="2"/>
      </rPr>
      <t xml:space="preserve"> (ME)  (in Millionen)</t>
    </r>
  </si>
  <si>
    <r>
      <rPr>
        <b/>
        <sz val="12"/>
        <color rgb="FF000000"/>
        <rFont val="Calibri"/>
        <family val="2"/>
      </rPr>
      <t>Deutsche ;  Ausländer</t>
    </r>
    <r>
      <rPr>
        <sz val="11"/>
        <color rgb="FF000000"/>
        <rFont val="Calibri"/>
        <family val="2"/>
      </rPr>
      <t xml:space="preserve"> (in Millionen) </t>
    </r>
  </si>
  <si>
    <t>Menschen mit Migrationshintergrund in Deutschland,  Ende 2019</t>
  </si>
  <si>
    <t>Deutsche (Eingebürgerte)</t>
  </si>
  <si>
    <t>alle Angaben in %,  Grundwert= gesamte Bevölkerung</t>
  </si>
  <si>
    <t>alle Angaben in %, Grundwert = gesamte Bevölkerung</t>
  </si>
  <si>
    <t>in DE geborene eingebürgte Ausländer;  Kinder von eingebürgerten Ausländern;  deutsche Kinder ausländischer Eltern, Kinder von Spätaussiedlern</t>
  </si>
  <si>
    <t>alle Angaben in %,  Grundwert = Vorspalte</t>
  </si>
  <si>
    <t>alle Angaben in %, Grundwert = Vorspalte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</si>
</sst>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8"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1"/>
    <xf numFmtId="0" fontId="5" fillId="0" borderId="1">
      <alignment vertical="top"/>
      <protection locked="0"/>
    </xf>
  </cellStyleXfs>
  <cellXfs count="46"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2" borderId="1" xfId="0" applyFont="1" applyFill="1" applyBorder="1"/>
    <xf numFmtId="0" fontId="1" fillId="3" borderId="0" xfId="0" applyFont="1" applyFill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5" fontId="1" fillId="0" borderId="0" xfId="0" applyNumberFormat="1" applyFont="1"/>
    <xf numFmtId="165" fontId="1" fillId="3" borderId="0" xfId="0" applyNumberFormat="1" applyFont="1" applyFill="1"/>
    <xf numFmtId="165" fontId="1" fillId="2" borderId="1" xfId="0" applyNumberFormat="1" applyFont="1" applyFill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2"/>
    <xf numFmtId="0" fontId="1" fillId="0" borderId="1" xfId="2" applyFont="1"/>
    <xf numFmtId="0" fontId="1" fillId="0" borderId="1" xfId="2" applyFont="1" applyAlignment="1">
      <alignment horizontal="right"/>
    </xf>
    <xf numFmtId="0" fontId="1" fillId="0" borderId="1" xfId="2" applyFont="1" applyAlignment="1">
      <alignment horizontal="left"/>
    </xf>
    <xf numFmtId="0" fontId="1" fillId="0" borderId="1" xfId="2" applyFont="1" applyAlignment="1">
      <alignment horizontal="center"/>
    </xf>
    <xf numFmtId="0" fontId="1" fillId="4" borderId="1" xfId="2" applyFont="1" applyFill="1" applyBorder="1"/>
    <xf numFmtId="0" fontId="1" fillId="0" borderId="1" xfId="2" applyFont="1" applyAlignment="1">
      <alignment horizontal="left" vertical="top"/>
    </xf>
    <xf numFmtId="165" fontId="1" fillId="0" borderId="1" xfId="2" applyNumberFormat="1" applyFont="1"/>
    <xf numFmtId="165" fontId="1" fillId="4" borderId="1" xfId="2" applyNumberFormat="1" applyFont="1" applyFill="1" applyBorder="1"/>
    <xf numFmtId="164" fontId="1" fillId="0" borderId="1" xfId="2" applyNumberFormat="1" applyFont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1" xfId="2" applyFont="1" applyAlignment="1">
      <alignment horizontal="left"/>
    </xf>
    <xf numFmtId="0" fontId="6" fillId="0" borderId="1" xfId="2" applyFont="1"/>
    <xf numFmtId="0" fontId="1" fillId="0" borderId="1" xfId="2" applyFont="1" applyAlignment="1">
      <alignment horizontal="left"/>
    </xf>
    <xf numFmtId="0" fontId="1" fillId="0" borderId="1" xfId="2" applyFont="1" applyAlignment="1">
      <alignment horizontal="left" vertical="top" wrapText="1"/>
    </xf>
    <xf numFmtId="0" fontId="1" fillId="0" borderId="0" xfId="0" applyFont="1" applyAlignment="1">
      <alignment horizontal="left"/>
    </xf>
    <xf numFmtId="165" fontId="6" fillId="0" borderId="0" xfId="0" applyNumberFormat="1" applyFont="1"/>
    <xf numFmtId="165" fontId="6" fillId="0" borderId="1" xfId="2" applyNumberFormat="1" applyFont="1"/>
    <xf numFmtId="0" fontId="1" fillId="0" borderId="1" xfId="2" applyFont="1" applyAlignment="1"/>
    <xf numFmtId="0" fontId="1" fillId="0" borderId="0" xfId="0" applyFont="1" applyAlignment="1">
      <alignment horizontal="center" vertical="center"/>
    </xf>
    <xf numFmtId="0" fontId="1" fillId="0" borderId="1" xfId="2" applyFont="1" applyAlignment="1">
      <alignment horizontal="center" vertical="center"/>
    </xf>
    <xf numFmtId="0" fontId="1" fillId="0" borderId="1" xfId="2" applyFont="1" applyAlignment="1">
      <alignment horizontal="left"/>
    </xf>
    <xf numFmtId="0" fontId="4" fillId="0" borderId="1" xfId="2" applyAlignment="1">
      <alignment horizontal="left"/>
    </xf>
    <xf numFmtId="0" fontId="1" fillId="0" borderId="1" xfId="2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1" applyBorder="1" applyAlignment="1" applyProtection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</cellXfs>
  <cellStyles count="4">
    <cellStyle name="Hyperlink" xfId="1" builtinId="8"/>
    <cellStyle name="Hyperlink 2" xfId="3"/>
    <cellStyle name="Standard" xfId="0" builtinId="0"/>
    <cellStyle name="Standard 2" xfId="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estatis.de/DE/Presse/Pressemitteilungen/2020/07/PD20_279_1251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4"/>
  <sheetViews>
    <sheetView tabSelected="1" zoomScale="80" zoomScaleNormal="80" workbookViewId="0">
      <selection activeCell="AJ41" sqref="AJ41"/>
    </sheetView>
  </sheetViews>
  <sheetFormatPr baseColWidth="10" defaultColWidth="10.7109375" defaultRowHeight="15"/>
  <cols>
    <col min="1" max="6" width="3" customWidth="1"/>
    <col min="7" max="7" width="7" customWidth="1"/>
    <col min="8" max="8" width="8.28515625" customWidth="1"/>
    <col min="9" max="9" width="9" customWidth="1"/>
    <col min="10" max="10" width="7.85546875" customWidth="1"/>
    <col min="11" max="11" width="8" customWidth="1"/>
    <col min="12" max="12" width="3.140625" customWidth="1"/>
    <col min="13" max="13" width="1.28515625" customWidth="1"/>
    <col min="14" max="14" width="9.42578125" customWidth="1"/>
    <col min="15" max="15" width="11.5703125" customWidth="1"/>
    <col min="16" max="16" width="3.5703125" customWidth="1"/>
    <col min="17" max="17" width="5.42578125" customWidth="1"/>
    <col min="18" max="18" width="6" customWidth="1"/>
    <col min="19" max="19" width="3.85546875" customWidth="1"/>
    <col min="20" max="20" width="6.140625" customWidth="1"/>
    <col min="21" max="21" width="4.5703125" customWidth="1"/>
    <col min="23" max="23" width="9.42578125" customWidth="1"/>
    <col min="24" max="24" width="8.7109375" customWidth="1"/>
    <col min="25" max="25" width="8.85546875" customWidth="1"/>
    <col min="26" max="26" width="9.42578125" customWidth="1"/>
    <col min="27" max="27" width="2.5703125" customWidth="1"/>
    <col min="28" max="28" width="1.5703125" customWidth="1"/>
  </cols>
  <sheetData>
    <row r="1" spans="1:29" ht="18.75">
      <c r="A1" s="43" t="s">
        <v>32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29" ht="18.7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9" ht="28.5" customHeight="1">
      <c r="A3" s="35" t="s">
        <v>31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6"/>
      <c r="N3" s="7" t="s">
        <v>8</v>
      </c>
      <c r="P3" s="36" t="s">
        <v>30</v>
      </c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20"/>
      <c r="AC3" s="7" t="s">
        <v>8</v>
      </c>
    </row>
    <row r="4" spans="1:29">
      <c r="A4" t="s">
        <v>0</v>
      </c>
      <c r="H4" s="4">
        <v>81.847999999999999</v>
      </c>
      <c r="M4" s="6"/>
      <c r="P4" s="16" t="s">
        <v>10</v>
      </c>
      <c r="Q4" s="15"/>
      <c r="R4" s="15"/>
      <c r="S4" s="15"/>
      <c r="T4" s="15"/>
      <c r="U4" s="15"/>
      <c r="V4" s="15"/>
      <c r="W4" s="24">
        <f>H4</f>
        <v>81.847999999999999</v>
      </c>
      <c r="X4" s="15"/>
      <c r="Y4" s="15"/>
      <c r="Z4" s="15"/>
      <c r="AA4" s="15"/>
      <c r="AB4" s="20"/>
    </row>
    <row r="5" spans="1:29">
      <c r="A5" s="2"/>
      <c r="B5" s="13" t="s">
        <v>20</v>
      </c>
      <c r="C5" s="2"/>
      <c r="D5" s="2"/>
      <c r="E5" s="2"/>
      <c r="F5" s="2"/>
      <c r="G5" s="2"/>
      <c r="I5">
        <v>60.603000000000002</v>
      </c>
      <c r="M5" s="6"/>
      <c r="P5" s="18"/>
      <c r="Q5" s="18" t="s">
        <v>20</v>
      </c>
      <c r="R5" s="18"/>
      <c r="S5" s="18"/>
      <c r="T5" s="18"/>
      <c r="U5" s="18"/>
      <c r="V5" s="18"/>
      <c r="W5" s="15"/>
      <c r="X5" s="16">
        <f>I5</f>
        <v>60.603000000000002</v>
      </c>
      <c r="Y5" s="15"/>
      <c r="Z5" s="15"/>
      <c r="AA5" s="15"/>
      <c r="AB5" s="20"/>
    </row>
    <row r="6" spans="1:29">
      <c r="A6" s="2"/>
      <c r="B6" s="25" t="s">
        <v>21</v>
      </c>
      <c r="C6" s="2"/>
      <c r="D6" s="2"/>
      <c r="E6" s="2"/>
      <c r="F6" s="2"/>
      <c r="G6" s="2"/>
      <c r="I6" s="26">
        <v>21.245999999999999</v>
      </c>
      <c r="M6" s="6"/>
      <c r="P6" s="18"/>
      <c r="Q6" s="27" t="s">
        <v>21</v>
      </c>
      <c r="R6" s="18"/>
      <c r="S6" s="18"/>
      <c r="T6" s="18"/>
      <c r="U6" s="18"/>
      <c r="V6" s="18"/>
      <c r="W6" s="15"/>
      <c r="X6" s="28">
        <f>I6</f>
        <v>21.245999999999999</v>
      </c>
      <c r="Y6" s="15"/>
      <c r="Z6" s="15"/>
      <c r="AA6" s="15"/>
      <c r="AB6" s="20"/>
    </row>
    <row r="7" spans="1:29">
      <c r="A7" s="2"/>
      <c r="B7" s="2"/>
      <c r="C7" s="31" t="s">
        <v>33</v>
      </c>
      <c r="D7" s="3"/>
      <c r="E7" s="3"/>
      <c r="F7" s="3"/>
      <c r="G7" s="3"/>
      <c r="J7">
        <v>11.125</v>
      </c>
      <c r="M7" s="6"/>
      <c r="N7">
        <f>K8+K9</f>
        <v>11.125</v>
      </c>
      <c r="P7" s="18"/>
      <c r="Q7" s="18"/>
      <c r="R7" s="18" t="s">
        <v>11</v>
      </c>
      <c r="S7" s="19"/>
      <c r="T7" s="19"/>
      <c r="U7" s="19"/>
      <c r="V7" s="19"/>
      <c r="W7" s="15"/>
      <c r="X7" s="15"/>
      <c r="Y7" s="16">
        <f>Z8+Z9</f>
        <v>13.680999999999999</v>
      </c>
      <c r="Z7" s="15"/>
      <c r="AA7" s="15"/>
      <c r="AB7" s="20"/>
      <c r="AC7">
        <f>Z8+Z9</f>
        <v>13.680999999999999</v>
      </c>
    </row>
    <row r="8" spans="1:29">
      <c r="A8" s="2"/>
      <c r="B8" s="2"/>
      <c r="C8" s="2"/>
      <c r="D8" s="13" t="s">
        <v>22</v>
      </c>
      <c r="E8" s="1"/>
      <c r="F8" s="1"/>
      <c r="G8" s="1"/>
      <c r="K8">
        <v>5.125</v>
      </c>
      <c r="M8" s="6"/>
      <c r="P8" s="18"/>
      <c r="Q8" s="18"/>
      <c r="R8" s="15"/>
      <c r="S8" s="18" t="s">
        <v>26</v>
      </c>
      <c r="T8" s="17"/>
      <c r="U8" s="17"/>
      <c r="V8" s="17"/>
      <c r="W8" s="15"/>
      <c r="X8" s="15"/>
      <c r="Y8" s="15"/>
      <c r="Z8" s="16">
        <f>K8</f>
        <v>5.125</v>
      </c>
      <c r="AA8" s="15"/>
      <c r="AB8" s="20"/>
    </row>
    <row r="9" spans="1:29">
      <c r="A9" s="2"/>
      <c r="B9" s="2"/>
      <c r="C9" s="2"/>
      <c r="D9" s="13" t="s">
        <v>23</v>
      </c>
      <c r="E9" s="2"/>
      <c r="F9" s="1"/>
      <c r="G9" s="1"/>
      <c r="K9" s="4">
        <v>6</v>
      </c>
      <c r="M9" s="6"/>
      <c r="P9" s="18"/>
      <c r="Q9" s="18"/>
      <c r="R9" s="15"/>
      <c r="S9" s="18" t="s">
        <v>27</v>
      </c>
      <c r="T9" s="17"/>
      <c r="U9" s="17"/>
      <c r="V9" s="17"/>
      <c r="W9" s="15"/>
      <c r="X9" s="15"/>
      <c r="Y9" s="15"/>
      <c r="Z9" s="16">
        <f>K11</f>
        <v>8.5559999999999992</v>
      </c>
      <c r="AA9" s="15"/>
      <c r="AB9" s="20"/>
    </row>
    <row r="10" spans="1:29">
      <c r="A10" s="2"/>
      <c r="B10" s="2"/>
      <c r="C10" s="2" t="s">
        <v>3</v>
      </c>
      <c r="D10" s="3"/>
      <c r="E10" s="2"/>
      <c r="F10" s="2"/>
      <c r="G10" s="2"/>
      <c r="J10">
        <v>10.121</v>
      </c>
      <c r="M10" s="6"/>
      <c r="N10" s="4">
        <f>K11+K12</f>
        <v>10.119999999999999</v>
      </c>
      <c r="P10" s="15"/>
      <c r="Q10" s="19"/>
      <c r="R10" s="18" t="s">
        <v>13</v>
      </c>
      <c r="S10" s="19"/>
      <c r="T10" s="19"/>
      <c r="U10" s="19"/>
      <c r="V10" s="19"/>
      <c r="W10" s="15"/>
      <c r="X10" s="15"/>
      <c r="Y10" s="16">
        <f>Z11+Z12</f>
        <v>7.5640000000000001</v>
      </c>
      <c r="Z10" s="15"/>
      <c r="AA10" s="15"/>
      <c r="AB10" s="20"/>
      <c r="AC10" s="4">
        <f>Z11+Z12</f>
        <v>7.5640000000000001</v>
      </c>
    </row>
    <row r="11" spans="1:29">
      <c r="B11" s="3"/>
      <c r="D11" s="13" t="s">
        <v>24</v>
      </c>
      <c r="F11" s="3"/>
      <c r="G11" s="3"/>
      <c r="K11">
        <v>8.5559999999999992</v>
      </c>
      <c r="M11" s="6"/>
      <c r="P11" s="15"/>
      <c r="Q11" s="17"/>
      <c r="R11" s="18"/>
      <c r="S11" s="18" t="s">
        <v>28</v>
      </c>
      <c r="T11" s="17"/>
      <c r="U11" s="17"/>
      <c r="V11" s="17"/>
      <c r="W11" s="15"/>
      <c r="X11" s="15"/>
      <c r="Y11" s="15"/>
      <c r="Z11" s="24">
        <f>K9</f>
        <v>6</v>
      </c>
      <c r="AA11" s="15"/>
      <c r="AB11" s="20"/>
    </row>
    <row r="12" spans="1:29">
      <c r="B12" s="1"/>
      <c r="D12" s="13" t="s">
        <v>25</v>
      </c>
      <c r="F12" s="1"/>
      <c r="G12" s="1"/>
      <c r="K12">
        <v>1.5640000000000001</v>
      </c>
      <c r="M12" s="6"/>
      <c r="P12" s="15"/>
      <c r="Q12" s="17"/>
      <c r="R12" s="18"/>
      <c r="S12" s="18" t="s">
        <v>29</v>
      </c>
      <c r="T12" s="18"/>
      <c r="U12" s="18"/>
      <c r="V12" s="18"/>
      <c r="W12" s="15"/>
      <c r="X12" s="15"/>
      <c r="Y12" s="15"/>
      <c r="Z12" s="16">
        <f>K12</f>
        <v>1.5640000000000001</v>
      </c>
      <c r="AA12" s="15"/>
      <c r="AB12" s="20"/>
    </row>
    <row r="13" spans="1:29">
      <c r="B13" s="1"/>
      <c r="F13" s="2"/>
      <c r="G13" s="2"/>
      <c r="M13" s="6"/>
      <c r="P13" s="15"/>
      <c r="Q13" s="17"/>
      <c r="R13" s="18"/>
      <c r="S13" s="18"/>
      <c r="T13" s="18"/>
      <c r="U13" s="18"/>
      <c r="V13" s="18"/>
      <c r="W13" s="15"/>
      <c r="X13" s="15"/>
      <c r="Y13" s="15"/>
      <c r="Z13" s="15"/>
      <c r="AA13" s="15"/>
      <c r="AB13" s="20"/>
    </row>
    <row r="14" spans="1:29" ht="6.4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9">
      <c r="B15" s="1"/>
      <c r="C15" s="1"/>
      <c r="D15" s="1"/>
      <c r="E15" s="1"/>
      <c r="F15" s="1"/>
      <c r="G15" s="1" t="s">
        <v>7</v>
      </c>
      <c r="H15" s="4">
        <f>SUM(H4:H13)</f>
        <v>81.847999999999999</v>
      </c>
      <c r="I15" s="4">
        <f>SUM(I4:I13)</f>
        <v>81.849000000000004</v>
      </c>
      <c r="J15">
        <f>SUM(J4:J13)</f>
        <v>21.246000000000002</v>
      </c>
      <c r="K15">
        <f>SUM(K4:K13)</f>
        <v>21.244999999999997</v>
      </c>
      <c r="P15" s="15"/>
      <c r="Q15" s="17"/>
      <c r="R15" s="17"/>
      <c r="S15" s="17"/>
      <c r="T15" s="17"/>
      <c r="U15" s="17"/>
      <c r="V15" s="17" t="s">
        <v>7</v>
      </c>
      <c r="W15" s="24">
        <f>SUM(W4:W12)</f>
        <v>81.847999999999999</v>
      </c>
      <c r="X15" s="24">
        <f t="shared" ref="X15:Z15" si="0">SUM(X4:X12)</f>
        <v>81.849000000000004</v>
      </c>
      <c r="Y15" s="24">
        <f t="shared" si="0"/>
        <v>21.244999999999997</v>
      </c>
      <c r="Z15" s="24">
        <f t="shared" si="0"/>
        <v>21.244999999999997</v>
      </c>
      <c r="AA15" s="15"/>
      <c r="AB15" s="15"/>
    </row>
    <row r="16" spans="1:29" ht="9" customHeigh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</row>
    <row r="17" spans="1:29">
      <c r="A17" s="16" t="s">
        <v>17</v>
      </c>
      <c r="B17" s="37" t="s">
        <v>18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</row>
    <row r="18" spans="1:29" ht="18.75" customHeight="1">
      <c r="A18" s="21" t="s">
        <v>19</v>
      </c>
      <c r="B18" s="39" t="s">
        <v>36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4"/>
    </row>
    <row r="19" spans="1:29" ht="11.2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</row>
    <row r="20" spans="1:29" ht="30">
      <c r="A20" s="35" t="s">
        <v>34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6"/>
      <c r="N20" s="7" t="s">
        <v>8</v>
      </c>
      <c r="P20" s="36" t="s">
        <v>35</v>
      </c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20"/>
      <c r="AC20" s="7" t="s">
        <v>8</v>
      </c>
    </row>
    <row r="21" spans="1:29">
      <c r="A21" t="s">
        <v>0</v>
      </c>
      <c r="H21" s="10">
        <v>100</v>
      </c>
      <c r="I21" s="10"/>
      <c r="J21" s="10"/>
      <c r="K21" s="10"/>
      <c r="L21" s="10"/>
      <c r="M21" s="11"/>
      <c r="N21" s="10"/>
      <c r="P21" s="16" t="s">
        <v>10</v>
      </c>
      <c r="Q21" s="15"/>
      <c r="R21" s="15"/>
      <c r="S21" s="15"/>
      <c r="T21" s="15"/>
      <c r="U21" s="15"/>
      <c r="V21" s="15"/>
      <c r="W21" s="22">
        <v>100</v>
      </c>
      <c r="X21" s="22"/>
      <c r="Y21" s="22"/>
      <c r="Z21" s="22"/>
      <c r="AA21" s="22"/>
      <c r="AB21" s="23"/>
    </row>
    <row r="22" spans="1:29">
      <c r="A22" s="8"/>
      <c r="B22" s="8" t="s">
        <v>1</v>
      </c>
      <c r="C22" s="8"/>
      <c r="D22" s="8"/>
      <c r="E22" s="8"/>
      <c r="F22" s="8"/>
      <c r="G22" s="8"/>
      <c r="H22" s="10"/>
      <c r="I22" s="10">
        <f>$I$5/$H$4*100</f>
        <v>74.043348646271141</v>
      </c>
      <c r="J22" s="10"/>
      <c r="K22" s="10"/>
      <c r="L22" s="10"/>
      <c r="M22" s="11"/>
      <c r="N22" s="10"/>
      <c r="P22" s="18"/>
      <c r="Q22" s="18" t="s">
        <v>1</v>
      </c>
      <c r="R22" s="18"/>
      <c r="S22" s="18"/>
      <c r="T22" s="18"/>
      <c r="U22" s="18"/>
      <c r="V22" s="18"/>
      <c r="W22" s="22"/>
      <c r="X22" s="22">
        <f>$I$22</f>
        <v>74.043348646271141</v>
      </c>
      <c r="Y22" s="22"/>
      <c r="Z22" s="22"/>
      <c r="AA22" s="22"/>
      <c r="AB22" s="23"/>
    </row>
    <row r="23" spans="1:29">
      <c r="A23" s="8"/>
      <c r="B23" s="8" t="s">
        <v>2</v>
      </c>
      <c r="C23" s="8"/>
      <c r="D23" s="8"/>
      <c r="E23" s="8"/>
      <c r="F23" s="8"/>
      <c r="G23" s="8"/>
      <c r="H23" s="10"/>
      <c r="I23" s="10">
        <f>$I$6/$H$4*100</f>
        <v>25.957873130681264</v>
      </c>
      <c r="J23" s="10"/>
      <c r="K23" s="10"/>
      <c r="L23" s="10"/>
      <c r="M23" s="11"/>
      <c r="N23" s="10"/>
      <c r="P23" s="18"/>
      <c r="Q23" s="18" t="s">
        <v>2</v>
      </c>
      <c r="R23" s="18"/>
      <c r="S23" s="18"/>
      <c r="T23" s="18"/>
      <c r="U23" s="18"/>
      <c r="V23" s="18"/>
      <c r="W23" s="22"/>
      <c r="X23" s="22">
        <f>$I$23</f>
        <v>25.957873130681264</v>
      </c>
      <c r="Y23" s="22"/>
      <c r="Z23" s="22"/>
      <c r="AA23" s="22"/>
      <c r="AB23" s="23"/>
    </row>
    <row r="24" spans="1:29">
      <c r="A24" s="8"/>
      <c r="B24" s="8"/>
      <c r="C24" s="31" t="s">
        <v>33</v>
      </c>
      <c r="D24" s="9"/>
      <c r="E24" s="9"/>
      <c r="F24" s="9"/>
      <c r="G24" s="9"/>
      <c r="H24" s="10"/>
      <c r="I24" s="10"/>
      <c r="J24" s="10">
        <f>$J$7/$H$4*100</f>
        <v>13.592268595445214</v>
      </c>
      <c r="K24" s="10"/>
      <c r="L24" s="10"/>
      <c r="M24" s="11"/>
      <c r="N24" s="10">
        <f>K25+K26</f>
        <v>13.592268595445216</v>
      </c>
      <c r="P24" s="18"/>
      <c r="Q24" s="18"/>
      <c r="R24" s="18" t="s">
        <v>11</v>
      </c>
      <c r="S24" s="19"/>
      <c r="T24" s="19"/>
      <c r="U24" s="19"/>
      <c r="V24" s="19"/>
      <c r="W24" s="22"/>
      <c r="X24" s="22"/>
      <c r="Y24" s="22">
        <f>$Y$7/$W$4*100</f>
        <v>16.715130485778516</v>
      </c>
      <c r="Z24" s="22"/>
      <c r="AA24" s="22"/>
      <c r="AB24" s="23"/>
      <c r="AC24" s="10">
        <f>Z25+Z26</f>
        <v>16.715130485778516</v>
      </c>
    </row>
    <row r="25" spans="1:29">
      <c r="A25" s="8"/>
      <c r="B25" s="8"/>
      <c r="C25" s="8"/>
      <c r="D25" s="13" t="s">
        <v>22</v>
      </c>
      <c r="E25" s="1"/>
      <c r="F25" s="1"/>
      <c r="G25" s="1"/>
      <c r="H25" s="10"/>
      <c r="I25" s="10"/>
      <c r="J25" s="10"/>
      <c r="K25" s="10">
        <f>$K$8/$H$4*100</f>
        <v>6.2616068810477961</v>
      </c>
      <c r="L25" s="10"/>
      <c r="M25" s="11"/>
      <c r="N25" s="10"/>
      <c r="P25" s="18"/>
      <c r="Q25" s="18"/>
      <c r="R25" s="15"/>
      <c r="S25" s="18" t="s">
        <v>12</v>
      </c>
      <c r="T25" s="17"/>
      <c r="U25" s="17"/>
      <c r="V25" s="17"/>
      <c r="W25" s="22"/>
      <c r="X25" s="22"/>
      <c r="Y25" s="22"/>
      <c r="Z25" s="22">
        <f>$Z$8/$W$4*100</f>
        <v>6.2616068810477961</v>
      </c>
      <c r="AA25" s="22"/>
      <c r="AB25" s="23"/>
    </row>
    <row r="26" spans="1:29">
      <c r="A26" s="8"/>
      <c r="B26" s="8"/>
      <c r="C26" s="8"/>
      <c r="D26" s="13" t="s">
        <v>23</v>
      </c>
      <c r="E26" s="8"/>
      <c r="F26" s="1"/>
      <c r="G26" s="1"/>
      <c r="H26" s="10"/>
      <c r="I26" s="10"/>
      <c r="J26" s="10"/>
      <c r="K26" s="10">
        <f>$K$9/$H$4*100</f>
        <v>7.3306617143974195</v>
      </c>
      <c r="L26" s="10"/>
      <c r="M26" s="11"/>
      <c r="N26" s="10"/>
      <c r="P26" s="18"/>
      <c r="Q26" s="18"/>
      <c r="R26" s="15"/>
      <c r="S26" s="18" t="s">
        <v>15</v>
      </c>
      <c r="T26" s="17"/>
      <c r="U26" s="17"/>
      <c r="V26" s="17"/>
      <c r="W26" s="22"/>
      <c r="X26" s="22"/>
      <c r="Y26" s="22"/>
      <c r="Z26" s="22">
        <f>$Z$9/$W$4*100</f>
        <v>10.453523604730719</v>
      </c>
      <c r="AA26" s="22"/>
      <c r="AB26" s="23"/>
    </row>
    <row r="27" spans="1:29">
      <c r="A27" s="8"/>
      <c r="B27" s="8"/>
      <c r="C27" s="8" t="s">
        <v>3</v>
      </c>
      <c r="D27" s="9"/>
      <c r="E27" s="8"/>
      <c r="F27" s="8"/>
      <c r="G27" s="8"/>
      <c r="H27" s="10"/>
      <c r="I27" s="10"/>
      <c r="J27" s="10">
        <f>$J$10/$H$4*100</f>
        <v>12.365604535236049</v>
      </c>
      <c r="K27" s="10"/>
      <c r="L27" s="10"/>
      <c r="M27" s="11"/>
      <c r="N27" s="10">
        <f>K28+K29</f>
        <v>12.364382758283647</v>
      </c>
      <c r="P27" s="15"/>
      <c r="Q27" s="19"/>
      <c r="R27" s="18" t="s">
        <v>13</v>
      </c>
      <c r="S27" s="19"/>
      <c r="T27" s="19"/>
      <c r="U27" s="19"/>
      <c r="V27" s="19"/>
      <c r="W27" s="22"/>
      <c r="X27" s="22"/>
      <c r="Y27" s="22">
        <f>$Y$10/$W$4*100</f>
        <v>9.2415208679503458</v>
      </c>
      <c r="Z27" s="22"/>
      <c r="AA27" s="22"/>
      <c r="AB27" s="23"/>
      <c r="AC27" s="10">
        <f>Z28+Z29</f>
        <v>9.2415208679503476</v>
      </c>
    </row>
    <row r="28" spans="1:29">
      <c r="B28" s="9"/>
      <c r="D28" s="13" t="s">
        <v>24</v>
      </c>
      <c r="F28" s="9"/>
      <c r="G28" s="9"/>
      <c r="H28" s="10"/>
      <c r="I28" s="10"/>
      <c r="J28" s="10"/>
      <c r="K28" s="10">
        <f>$K$11/$H$4*100</f>
        <v>10.453523604730719</v>
      </c>
      <c r="L28" s="10"/>
      <c r="M28" s="11"/>
      <c r="N28" s="10"/>
      <c r="P28" s="15"/>
      <c r="Q28" s="17"/>
      <c r="R28" s="18"/>
      <c r="S28" s="18" t="s">
        <v>16</v>
      </c>
      <c r="T28" s="17"/>
      <c r="U28" s="17"/>
      <c r="V28" s="17"/>
      <c r="W28" s="22"/>
      <c r="X28" s="22"/>
      <c r="Y28" s="22"/>
      <c r="Z28" s="22">
        <f>$Z$11/$W$4*100</f>
        <v>7.3306617143974195</v>
      </c>
      <c r="AA28" s="22"/>
      <c r="AB28" s="23"/>
    </row>
    <row r="29" spans="1:29">
      <c r="B29" s="1"/>
      <c r="D29" s="13" t="s">
        <v>25</v>
      </c>
      <c r="F29" s="1"/>
      <c r="G29" s="1"/>
      <c r="H29" s="10"/>
      <c r="I29" s="10"/>
      <c r="J29" s="10"/>
      <c r="K29" s="10">
        <f>$K$12/$H$4*100</f>
        <v>1.9108591535529276</v>
      </c>
      <c r="L29" s="10"/>
      <c r="M29" s="11"/>
      <c r="N29" s="10"/>
      <c r="P29" s="15"/>
      <c r="Q29" s="17"/>
      <c r="R29" s="18"/>
      <c r="S29" s="18" t="s">
        <v>14</v>
      </c>
      <c r="T29" s="18"/>
      <c r="U29" s="18"/>
      <c r="V29" s="18"/>
      <c r="W29" s="22"/>
      <c r="X29" s="22"/>
      <c r="Y29" s="22"/>
      <c r="Z29" s="22">
        <f>Z12/W4*100</f>
        <v>1.9108591535529276</v>
      </c>
      <c r="AA29" s="22"/>
      <c r="AB29" s="23"/>
    </row>
    <row r="30" spans="1:29">
      <c r="B30" s="1"/>
      <c r="F30" s="8"/>
      <c r="G30" s="8"/>
      <c r="H30" s="10"/>
      <c r="I30" s="10"/>
      <c r="J30" s="10"/>
      <c r="K30" s="10"/>
      <c r="L30" s="10"/>
      <c r="M30" s="11"/>
      <c r="N30" s="10"/>
      <c r="P30" s="15"/>
      <c r="Q30" s="17"/>
      <c r="R30" s="18"/>
      <c r="S30" s="18"/>
      <c r="T30" s="18"/>
      <c r="U30" s="18"/>
      <c r="V30" s="18"/>
      <c r="W30" s="22"/>
      <c r="X30" s="22"/>
      <c r="Y30" s="22"/>
      <c r="Z30" s="22"/>
      <c r="AA30" s="22"/>
      <c r="AB30" s="23"/>
    </row>
    <row r="31" spans="1:29" ht="9" customHeight="1">
      <c r="A31" s="5"/>
      <c r="B31" s="5"/>
      <c r="C31" s="5"/>
      <c r="D31" s="5"/>
      <c r="E31" s="5"/>
      <c r="F31" s="5"/>
      <c r="G31" s="5"/>
      <c r="H31" s="12"/>
      <c r="I31" s="12"/>
      <c r="J31" s="12"/>
      <c r="K31" s="12"/>
      <c r="L31" s="12"/>
      <c r="M31" s="12"/>
      <c r="N31" s="11"/>
      <c r="P31" s="20"/>
      <c r="Q31" s="20"/>
      <c r="R31" s="20"/>
      <c r="S31" s="20"/>
      <c r="T31" s="20"/>
      <c r="U31" s="20"/>
      <c r="V31" s="20"/>
      <c r="W31" s="23"/>
      <c r="X31" s="23"/>
      <c r="Y31" s="23"/>
      <c r="Z31" s="23"/>
      <c r="AA31" s="23"/>
      <c r="AB31" s="23"/>
    </row>
    <row r="32" spans="1:29">
      <c r="B32" s="1"/>
      <c r="C32" s="1"/>
      <c r="D32" s="1"/>
      <c r="E32" s="1"/>
      <c r="F32" s="1"/>
      <c r="G32" s="1" t="s">
        <v>7</v>
      </c>
      <c r="H32" s="10">
        <f>SUM(H21:H30)</f>
        <v>100</v>
      </c>
      <c r="I32" s="10">
        <f>SUM(I21:I30)</f>
        <v>100.00122177695241</v>
      </c>
      <c r="J32" s="10">
        <f>SUM(J21:J30)</f>
        <v>25.957873130681264</v>
      </c>
      <c r="K32" s="10">
        <f>SUM(K21:K30)</f>
        <v>25.956651353728862</v>
      </c>
      <c r="L32" s="10"/>
      <c r="M32" s="10"/>
      <c r="N32" s="10"/>
      <c r="P32" s="15"/>
      <c r="Q32" s="17"/>
      <c r="R32" s="17"/>
      <c r="S32" s="17"/>
      <c r="T32" s="17"/>
      <c r="U32" s="17"/>
      <c r="V32" s="17" t="s">
        <v>7</v>
      </c>
      <c r="W32" s="22">
        <f>SUM(W21:W29)</f>
        <v>100</v>
      </c>
      <c r="X32" s="22">
        <f t="shared" ref="X32:Z32" si="1">SUM(X21:X29)</f>
        <v>100.00122177695241</v>
      </c>
      <c r="Y32" s="22">
        <f t="shared" si="1"/>
        <v>25.956651353728862</v>
      </c>
      <c r="Z32" s="22">
        <f t="shared" si="1"/>
        <v>25.956651353728862</v>
      </c>
      <c r="AA32" s="22"/>
      <c r="AB32" s="22"/>
    </row>
    <row r="33" spans="1:29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</row>
    <row r="34" spans="1:29" ht="15" customHeight="1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</row>
    <row r="35" spans="1:29" ht="30">
      <c r="A35" s="35" t="s">
        <v>37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"/>
      <c r="N35" s="7" t="s">
        <v>8</v>
      </c>
      <c r="P35" s="36" t="s">
        <v>38</v>
      </c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20"/>
      <c r="AC35" s="7" t="s">
        <v>8</v>
      </c>
    </row>
    <row r="36" spans="1:29">
      <c r="A36" t="s">
        <v>0</v>
      </c>
      <c r="H36" s="10">
        <v>100</v>
      </c>
      <c r="I36" s="10"/>
      <c r="J36" s="10"/>
      <c r="K36" s="10"/>
      <c r="L36" s="10"/>
      <c r="M36" s="11"/>
      <c r="N36" s="10"/>
      <c r="P36" s="16" t="s">
        <v>10</v>
      </c>
      <c r="Q36" s="15"/>
      <c r="R36" s="15"/>
      <c r="S36" s="15"/>
      <c r="T36" s="15"/>
      <c r="U36" s="15"/>
      <c r="V36" s="15"/>
      <c r="W36" s="22">
        <v>100</v>
      </c>
      <c r="X36" s="22"/>
      <c r="Y36" s="22"/>
      <c r="Z36" s="22"/>
      <c r="AA36" s="22"/>
      <c r="AB36" s="23"/>
    </row>
    <row r="37" spans="1:29">
      <c r="A37" s="31"/>
      <c r="B37" s="31" t="s">
        <v>1</v>
      </c>
      <c r="C37" s="31"/>
      <c r="D37" s="31"/>
      <c r="E37" s="31"/>
      <c r="F37" s="31"/>
      <c r="G37" s="31"/>
      <c r="H37" s="10"/>
      <c r="I37" s="10">
        <f>$I$5/$H$4*100</f>
        <v>74.043348646271141</v>
      </c>
      <c r="J37" s="10"/>
      <c r="K37" s="10"/>
      <c r="L37" s="10"/>
      <c r="M37" s="11"/>
      <c r="N37" s="10"/>
      <c r="P37" s="29"/>
      <c r="Q37" s="29" t="s">
        <v>1</v>
      </c>
      <c r="R37" s="29"/>
      <c r="S37" s="29"/>
      <c r="T37" s="29"/>
      <c r="U37" s="29"/>
      <c r="V37" s="29"/>
      <c r="W37" s="22"/>
      <c r="X37" s="22">
        <f>$I$22</f>
        <v>74.043348646271141</v>
      </c>
      <c r="Y37" s="22"/>
      <c r="Z37" s="22"/>
      <c r="AA37" s="22"/>
      <c r="AB37" s="23"/>
    </row>
    <row r="38" spans="1:29">
      <c r="A38" s="31"/>
      <c r="B38" s="31" t="s">
        <v>2</v>
      </c>
      <c r="C38" s="31"/>
      <c r="D38" s="31"/>
      <c r="E38" s="31"/>
      <c r="F38" s="31"/>
      <c r="G38" s="31"/>
      <c r="H38" s="10"/>
      <c r="I38" s="32">
        <f>$I$6/$H$4*100</f>
        <v>25.957873130681264</v>
      </c>
      <c r="J38" s="10"/>
      <c r="K38" s="10"/>
      <c r="L38" s="10"/>
      <c r="M38" s="11"/>
      <c r="N38" s="10"/>
      <c r="P38" s="29"/>
      <c r="Q38" s="29" t="s">
        <v>2</v>
      </c>
      <c r="R38" s="29"/>
      <c r="S38" s="29"/>
      <c r="T38" s="29"/>
      <c r="U38" s="29"/>
      <c r="V38" s="29"/>
      <c r="W38" s="22"/>
      <c r="X38" s="33">
        <f>$I$23</f>
        <v>25.957873130681264</v>
      </c>
      <c r="Y38" s="22"/>
      <c r="Z38" s="22"/>
      <c r="AA38" s="22"/>
      <c r="AB38" s="23"/>
    </row>
    <row r="39" spans="1:29">
      <c r="A39" s="31"/>
      <c r="B39" s="31"/>
      <c r="C39" s="31" t="s">
        <v>33</v>
      </c>
      <c r="D39" s="9"/>
      <c r="E39" s="9"/>
      <c r="F39" s="9"/>
      <c r="G39" s="9"/>
      <c r="H39" s="10"/>
      <c r="I39" s="10"/>
      <c r="J39" s="32">
        <f>J7/I6*100</f>
        <v>52.362797703097051</v>
      </c>
      <c r="K39" s="10"/>
      <c r="L39" s="10"/>
      <c r="M39" s="11"/>
      <c r="N39" s="10">
        <f>K40+K41</f>
        <v>100</v>
      </c>
      <c r="P39" s="29"/>
      <c r="Q39" s="29"/>
      <c r="R39" s="29" t="s">
        <v>11</v>
      </c>
      <c r="S39" s="19"/>
      <c r="T39" s="19"/>
      <c r="U39" s="19"/>
      <c r="V39" s="19"/>
      <c r="W39" s="22"/>
      <c r="X39" s="22"/>
      <c r="Y39" s="33">
        <f>Y7/X6*100</f>
        <v>64.393297561894002</v>
      </c>
      <c r="Z39" s="22"/>
      <c r="AA39" s="22"/>
      <c r="AB39" s="23"/>
      <c r="AC39" s="10">
        <f>Z40+Z41</f>
        <v>100</v>
      </c>
    </row>
    <row r="40" spans="1:29">
      <c r="A40" s="31"/>
      <c r="B40" s="31"/>
      <c r="C40" s="31"/>
      <c r="D40" s="31" t="s">
        <v>22</v>
      </c>
      <c r="E40" s="1"/>
      <c r="F40" s="1"/>
      <c r="G40" s="1"/>
      <c r="H40" s="10"/>
      <c r="I40" s="10"/>
      <c r="J40" s="10"/>
      <c r="K40" s="10">
        <f>K8/J7*100</f>
        <v>46.067415730337082</v>
      </c>
      <c r="L40" s="10"/>
      <c r="M40" s="11"/>
      <c r="N40" s="10"/>
      <c r="P40" s="29"/>
      <c r="Q40" s="29"/>
      <c r="R40" s="15"/>
      <c r="S40" s="29" t="s">
        <v>12</v>
      </c>
      <c r="T40" s="17"/>
      <c r="U40" s="17"/>
      <c r="V40" s="17"/>
      <c r="W40" s="22"/>
      <c r="X40" s="22"/>
      <c r="Y40" s="22"/>
      <c r="Z40" s="22">
        <f>Z8/Y7*100</f>
        <v>37.460711936261973</v>
      </c>
      <c r="AA40" s="22"/>
      <c r="AB40" s="23"/>
    </row>
    <row r="41" spans="1:29">
      <c r="A41" s="31"/>
      <c r="B41" s="31"/>
      <c r="C41" s="31"/>
      <c r="D41" s="31" t="s">
        <v>23</v>
      </c>
      <c r="E41" s="31"/>
      <c r="F41" s="1"/>
      <c r="G41" s="1"/>
      <c r="H41" s="10"/>
      <c r="I41" s="10"/>
      <c r="J41" s="10"/>
      <c r="K41" s="10">
        <f>K9/J7*100</f>
        <v>53.932584269662918</v>
      </c>
      <c r="L41" s="10"/>
      <c r="M41" s="11"/>
      <c r="N41" s="10"/>
      <c r="P41" s="29"/>
      <c r="Q41" s="29"/>
      <c r="R41" s="15"/>
      <c r="S41" s="29" t="s">
        <v>15</v>
      </c>
      <c r="T41" s="17"/>
      <c r="U41" s="17"/>
      <c r="V41" s="17"/>
      <c r="W41" s="22"/>
      <c r="X41" s="22"/>
      <c r="Y41" s="22"/>
      <c r="Z41" s="22">
        <f>Z9/Y7*100</f>
        <v>62.539288063738027</v>
      </c>
      <c r="AA41" s="22"/>
      <c r="AB41" s="23"/>
    </row>
    <row r="42" spans="1:29">
      <c r="A42" s="31"/>
      <c r="B42" s="31"/>
      <c r="C42" s="31" t="s">
        <v>3</v>
      </c>
      <c r="D42" s="9"/>
      <c r="E42" s="31"/>
      <c r="F42" s="31"/>
      <c r="G42" s="31"/>
      <c r="H42" s="10"/>
      <c r="I42" s="10"/>
      <c r="J42" s="32">
        <f>J10/I6*100</f>
        <v>47.637202296902956</v>
      </c>
      <c r="K42" s="10"/>
      <c r="L42" s="10"/>
      <c r="M42" s="11"/>
      <c r="N42" s="10">
        <f>K43+K44</f>
        <v>99.990119553403801</v>
      </c>
      <c r="P42" s="15"/>
      <c r="Q42" s="19"/>
      <c r="R42" s="29" t="s">
        <v>13</v>
      </c>
      <c r="S42" s="19"/>
      <c r="T42" s="19"/>
      <c r="U42" s="19"/>
      <c r="V42" s="19"/>
      <c r="W42" s="22"/>
      <c r="X42" s="22"/>
      <c r="Y42" s="33">
        <f>Y10/X6*100</f>
        <v>35.601995669773132</v>
      </c>
      <c r="Z42" s="22"/>
      <c r="AA42" s="22"/>
      <c r="AB42" s="23"/>
      <c r="AC42" s="10">
        <f>Z43+Z44</f>
        <v>100</v>
      </c>
    </row>
    <row r="43" spans="1:29">
      <c r="B43" s="9"/>
      <c r="D43" s="31" t="s">
        <v>24</v>
      </c>
      <c r="F43" s="9"/>
      <c r="G43" s="9"/>
      <c r="H43" s="10"/>
      <c r="I43" s="10"/>
      <c r="J43" s="10"/>
      <c r="K43" s="10">
        <f>K11/J10*100</f>
        <v>84.537101076968668</v>
      </c>
      <c r="L43" s="10"/>
      <c r="M43" s="11"/>
      <c r="N43" s="10"/>
      <c r="P43" s="15"/>
      <c r="Q43" s="17"/>
      <c r="R43" s="29"/>
      <c r="S43" s="29" t="s">
        <v>16</v>
      </c>
      <c r="T43" s="17"/>
      <c r="U43" s="17"/>
      <c r="V43" s="17"/>
      <c r="W43" s="22"/>
      <c r="X43" s="22"/>
      <c r="Y43" s="22"/>
      <c r="Z43" s="22">
        <f>Z11/Y10*100</f>
        <v>79.323109465891065</v>
      </c>
      <c r="AA43" s="22"/>
      <c r="AB43" s="23"/>
    </row>
    <row r="44" spans="1:29">
      <c r="B44" s="1"/>
      <c r="D44" s="31" t="s">
        <v>25</v>
      </c>
      <c r="F44" s="1"/>
      <c r="G44" s="1"/>
      <c r="H44" s="10"/>
      <c r="I44" s="10"/>
      <c r="J44" s="10"/>
      <c r="K44" s="10">
        <f>K12/J10*100</f>
        <v>15.453018476435135</v>
      </c>
      <c r="L44" s="10"/>
      <c r="M44" s="11"/>
      <c r="N44" s="10"/>
      <c r="P44" s="15"/>
      <c r="Q44" s="17"/>
      <c r="R44" s="29"/>
      <c r="S44" s="29" t="s">
        <v>14</v>
      </c>
      <c r="T44" s="29"/>
      <c r="U44" s="29"/>
      <c r="V44" s="29"/>
      <c r="W44" s="22"/>
      <c r="X44" s="22"/>
      <c r="Y44" s="22"/>
      <c r="Z44" s="22">
        <f>Z12/Y10*100</f>
        <v>20.676890534108939</v>
      </c>
      <c r="AA44" s="22"/>
      <c r="AB44" s="23"/>
    </row>
    <row r="45" spans="1:29">
      <c r="B45" s="1"/>
      <c r="F45" s="31"/>
      <c r="G45" s="31"/>
      <c r="H45" s="10"/>
      <c r="I45" s="10"/>
      <c r="J45" s="10"/>
      <c r="K45" s="10"/>
      <c r="L45" s="10"/>
      <c r="M45" s="11"/>
      <c r="N45" s="10"/>
      <c r="P45" s="15"/>
      <c r="Q45" s="17"/>
      <c r="R45" s="29"/>
      <c r="S45" s="29"/>
      <c r="T45" s="29"/>
      <c r="U45" s="29"/>
      <c r="V45" s="29"/>
      <c r="W45" s="22"/>
      <c r="X45" s="22"/>
      <c r="Y45" s="22"/>
      <c r="Z45" s="22"/>
      <c r="AA45" s="22"/>
      <c r="AB45" s="23"/>
    </row>
    <row r="46" spans="1:29">
      <c r="A46" s="5"/>
      <c r="B46" s="5"/>
      <c r="C46" s="5"/>
      <c r="D46" s="5"/>
      <c r="E46" s="5"/>
      <c r="F46" s="5"/>
      <c r="G46" s="5"/>
      <c r="H46" s="12"/>
      <c r="I46" s="12"/>
      <c r="J46" s="12"/>
      <c r="K46" s="12"/>
      <c r="L46" s="12"/>
      <c r="M46" s="12"/>
      <c r="N46" s="11"/>
      <c r="P46" s="20"/>
      <c r="Q46" s="20"/>
      <c r="R46" s="20"/>
      <c r="S46" s="20"/>
      <c r="T46" s="20"/>
      <c r="U46" s="20"/>
      <c r="V46" s="20"/>
      <c r="W46" s="23"/>
      <c r="X46" s="23"/>
      <c r="Y46" s="23"/>
      <c r="Z46" s="23"/>
      <c r="AA46" s="23"/>
      <c r="AB46" s="23"/>
    </row>
    <row r="47" spans="1:29">
      <c r="B47" s="1"/>
      <c r="C47" s="1"/>
      <c r="D47" s="1"/>
      <c r="E47" s="1"/>
      <c r="F47" s="1"/>
      <c r="G47" s="1" t="s">
        <v>7</v>
      </c>
      <c r="H47" s="10">
        <f>SUM(H36:H45)</f>
        <v>100</v>
      </c>
      <c r="I47" s="10">
        <f>SUM(I36:I45)</f>
        <v>100.00122177695241</v>
      </c>
      <c r="J47" s="10">
        <f>SUM(J36:J45)</f>
        <v>100</v>
      </c>
      <c r="K47" s="10">
        <f>SUM(K36:K45)</f>
        <v>199.99011955340382</v>
      </c>
      <c r="L47" s="10"/>
      <c r="M47" s="10"/>
      <c r="N47" s="10"/>
      <c r="P47" s="15"/>
      <c r="Q47" s="17"/>
      <c r="R47" s="17"/>
      <c r="S47" s="17"/>
      <c r="T47" s="17"/>
      <c r="U47" s="17"/>
      <c r="V47" s="17" t="s">
        <v>7</v>
      </c>
      <c r="W47" s="22">
        <f>SUM(W36:W44)</f>
        <v>100</v>
      </c>
      <c r="X47" s="22">
        <f t="shared" ref="X47:Z47" si="2">SUM(X36:X44)</f>
        <v>100.00122177695241</v>
      </c>
      <c r="Y47" s="22">
        <f t="shared" si="2"/>
        <v>99.995293231667134</v>
      </c>
      <c r="Z47" s="22">
        <f t="shared" si="2"/>
        <v>200</v>
      </c>
      <c r="AA47" s="22"/>
      <c r="AB47" s="22"/>
    </row>
    <row r="48" spans="1:29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1:28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1:28">
      <c r="A50" s="31" t="s">
        <v>9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P50" s="21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</row>
    <row r="51" spans="1:28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P51" s="21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</row>
    <row r="52" spans="1:28">
      <c r="A52" s="40" t="s">
        <v>4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P52" s="37" t="s">
        <v>4</v>
      </c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</row>
    <row r="53" spans="1:28">
      <c r="A53" s="40" t="s">
        <v>5</v>
      </c>
      <c r="B53" s="40"/>
      <c r="C53" s="40"/>
      <c r="D53" s="40"/>
      <c r="E53" s="40"/>
      <c r="F53" s="40"/>
      <c r="G53" s="42" t="s">
        <v>6</v>
      </c>
      <c r="H53" s="42"/>
      <c r="I53" s="42"/>
      <c r="J53" s="42"/>
      <c r="K53" s="42"/>
      <c r="L53" s="42"/>
      <c r="M53" s="42"/>
      <c r="N53" s="42"/>
    </row>
    <row r="54" spans="1:28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</row>
  </sheetData>
  <mergeCells count="24">
    <mergeCell ref="A1:N1"/>
    <mergeCell ref="A3:L3"/>
    <mergeCell ref="A34:N34"/>
    <mergeCell ref="A33:N33"/>
    <mergeCell ref="A20:L20"/>
    <mergeCell ref="A54:N54"/>
    <mergeCell ref="G53:N53"/>
    <mergeCell ref="A16:N16"/>
    <mergeCell ref="A53:F53"/>
    <mergeCell ref="A52:N52"/>
    <mergeCell ref="P52:AB52"/>
    <mergeCell ref="P33:AB33"/>
    <mergeCell ref="A19:N19"/>
    <mergeCell ref="P19:AB19"/>
    <mergeCell ref="A48:AB48"/>
    <mergeCell ref="A49:AB49"/>
    <mergeCell ref="A35:L35"/>
    <mergeCell ref="P35:AA35"/>
    <mergeCell ref="P3:AA3"/>
    <mergeCell ref="P17:AB17"/>
    <mergeCell ref="P16:AB16"/>
    <mergeCell ref="B17:N17"/>
    <mergeCell ref="B18:AA18"/>
    <mergeCell ref="P20:AA20"/>
  </mergeCells>
  <hyperlinks>
    <hyperlink ref="G53:N53" r:id="rId1" display="destatis"/>
  </hyperlinks>
  <pageMargins left="0.7" right="0.7" top="0.78749999999999998" bottom="0.78749999999999998" header="0.3" footer="0.3"/>
  <pageSetup paperSize="9" fitToWidth="0" pageOrder="overThenDown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7109375" defaultRowHeight="15"/>
  <sheetData/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2907588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7109375" defaultRowHeight="15"/>
  <sheetData/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2907588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Ziegeldorf</dc:creator>
  <cp:keywords/>
  <dc:description/>
  <cp:lastModifiedBy>Heinz Ziegeldorf</cp:lastModifiedBy>
  <cp:revision>0</cp:revision>
  <dcterms:created xsi:type="dcterms:W3CDTF">2018-06-14T17:38:32Z</dcterms:created>
  <dcterms:modified xsi:type="dcterms:W3CDTF">2020-08-04T09:20:51Z</dcterms:modified>
</cp:coreProperties>
</file>